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Zakir\Google Drive\GelEnz\Paper\Paper 3_Zakir_FD vs ND CNC film\MME\Dataset\"/>
    </mc:Choice>
  </mc:AlternateContent>
  <xr:revisionPtr revIDLastSave="0" documentId="13_ncr:1_{22354EB6-F32A-4946-A5C1-0B62D27115F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igure 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" i="1" l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I7" i="1"/>
  <c r="H7" i="1"/>
  <c r="N6" i="1"/>
  <c r="M6" i="1"/>
  <c r="I6" i="1"/>
  <c r="H6" i="1"/>
  <c r="N5" i="1"/>
  <c r="M5" i="1"/>
  <c r="I5" i="1"/>
  <c r="H5" i="1"/>
</calcChain>
</file>

<file path=xl/sharedStrings.xml><?xml version="1.0" encoding="utf-8"?>
<sst xmlns="http://schemas.openxmlformats.org/spreadsheetml/2006/main" count="14" uniqueCount="6">
  <si>
    <t>FD CNW</t>
  </si>
  <si>
    <t>SD</t>
  </si>
  <si>
    <t>ND CNW</t>
  </si>
  <si>
    <t>Time (min)</t>
  </si>
  <si>
    <t>Trial-1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</si>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</sst>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6555067506022"/>
          <c:y val="9.8727034120734913E-2"/>
          <c:w val="0.72096944180177991"/>
          <c:h val="0.70026939340915717"/>
        </c:manualLayout>
      </c:layout>
      <c:scatterChart>
        <c:scatterStyle val="lineMarker"/>
        <c:varyColors val="0"/>
        <c:ser>
          <c:idx val="1"/>
          <c:order val="0"/>
          <c:tx>
            <c:strRef>
              <c:f>[1]Sheet1!$H$3</c:f>
              <c:strCache>
                <c:ptCount val="1"/>
                <c:pt idx="0">
                  <c:v>FD CNW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[1]Sheet1!$I$5:$I$7</c:f>
                <c:numCache>
                  <c:formatCode>General</c:formatCode>
                  <c:ptCount val="3"/>
                  <c:pt idx="0">
                    <c:v>5.2915026221291814</c:v>
                  </c:pt>
                  <c:pt idx="1">
                    <c:v>4.041451884327385</c:v>
                  </c:pt>
                  <c:pt idx="2">
                    <c:v>3.7859388972001873</c:v>
                  </c:pt>
                </c:numCache>
              </c:numRef>
            </c:plus>
            <c:minus>
              <c:numRef>
                <c:f>[1]Sheet1!$I$5:$I$7</c:f>
                <c:numCache>
                  <c:formatCode>General</c:formatCode>
                  <c:ptCount val="3"/>
                  <c:pt idx="0">
                    <c:v>5.2915026221291814</c:v>
                  </c:pt>
                  <c:pt idx="1">
                    <c:v>4.041451884327385</c:v>
                  </c:pt>
                  <c:pt idx="2">
                    <c:v>3.7859388972001873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[1]Sheet1!$C$5:$C$14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  <c:pt idx="9">
                  <c:v>20</c:v>
                </c:pt>
              </c:numCache>
            </c:numRef>
          </c:xVal>
          <c:yVal>
            <c:numRef>
              <c:f>[1]Sheet1!$H$5:$H$7</c:f>
              <c:numCache>
                <c:formatCode>General</c:formatCode>
                <c:ptCount val="3"/>
                <c:pt idx="0">
                  <c:v>32</c:v>
                </c:pt>
                <c:pt idx="1">
                  <c:v>23.666666666666668</c:v>
                </c:pt>
                <c:pt idx="2">
                  <c:v>19.666666666666668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2C-4ACB-BF85-BC9A9DBA8166}"/>
            </c:ext>
          </c:extLst>
        </c:ser>
        <c:ser>
          <c:idx val="2"/>
          <c:order val="1"/>
          <c:tx>
            <c:strRef>
              <c:f>[1]Sheet1!$M$3</c:f>
              <c:strCache>
                <c:ptCount val="1"/>
                <c:pt idx="0">
                  <c:v>ND CNW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[1]Sheet1!$N$5:$N$14</c:f>
                <c:numCache>
                  <c:formatCode>General</c:formatCode>
                  <c:ptCount val="10"/>
                  <c:pt idx="0">
                    <c:v>4.1633319989322652</c:v>
                  </c:pt>
                  <c:pt idx="1">
                    <c:v>2.3094010767585034</c:v>
                  </c:pt>
                  <c:pt idx="2">
                    <c:v>2.5166114784235831</c:v>
                  </c:pt>
                  <c:pt idx="3">
                    <c:v>2.5166114784235831</c:v>
                  </c:pt>
                  <c:pt idx="4">
                    <c:v>1.5275252316519465</c:v>
                  </c:pt>
                  <c:pt idx="5">
                    <c:v>3.5118845842842465</c:v>
                  </c:pt>
                  <c:pt idx="6">
                    <c:v>3</c:v>
                  </c:pt>
                  <c:pt idx="7">
                    <c:v>3</c:v>
                  </c:pt>
                  <c:pt idx="8">
                    <c:v>3.5118845842842465</c:v>
                  </c:pt>
                  <c:pt idx="9">
                    <c:v>2</c:v>
                  </c:pt>
                </c:numCache>
              </c:numRef>
            </c:plus>
            <c:minus>
              <c:numRef>
                <c:f>[1]Sheet1!$N$5:$N$14</c:f>
                <c:numCache>
                  <c:formatCode>General</c:formatCode>
                  <c:ptCount val="10"/>
                  <c:pt idx="0">
                    <c:v>4.1633319989322652</c:v>
                  </c:pt>
                  <c:pt idx="1">
                    <c:v>2.3094010767585034</c:v>
                  </c:pt>
                  <c:pt idx="2">
                    <c:v>2.5166114784235831</c:v>
                  </c:pt>
                  <c:pt idx="3">
                    <c:v>2.5166114784235831</c:v>
                  </c:pt>
                  <c:pt idx="4">
                    <c:v>1.5275252316519465</c:v>
                  </c:pt>
                  <c:pt idx="5">
                    <c:v>3.5118845842842465</c:v>
                  </c:pt>
                  <c:pt idx="6">
                    <c:v>3</c:v>
                  </c:pt>
                  <c:pt idx="7">
                    <c:v>3</c:v>
                  </c:pt>
                  <c:pt idx="8">
                    <c:v>3.5118845842842465</c:v>
                  </c:pt>
                  <c:pt idx="9">
                    <c:v>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[1]Sheet1!$C$5:$C$14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  <c:pt idx="9">
                  <c:v>20</c:v>
                </c:pt>
              </c:numCache>
            </c:numRef>
          </c:xVal>
          <c:yVal>
            <c:numRef>
              <c:f>[1]Sheet1!$M$5:$M$14</c:f>
              <c:numCache>
                <c:formatCode>General</c:formatCode>
                <c:ptCount val="10"/>
                <c:pt idx="0">
                  <c:v>74.666666666666671</c:v>
                </c:pt>
                <c:pt idx="1">
                  <c:v>70.666666666666671</c:v>
                </c:pt>
                <c:pt idx="2">
                  <c:v>67.333333333333329</c:v>
                </c:pt>
                <c:pt idx="3">
                  <c:v>64.666666666666671</c:v>
                </c:pt>
                <c:pt idx="4">
                  <c:v>62.333333333333336</c:v>
                </c:pt>
                <c:pt idx="5">
                  <c:v>59.333333333333336</c:v>
                </c:pt>
                <c:pt idx="6">
                  <c:v>54</c:v>
                </c:pt>
                <c:pt idx="7">
                  <c:v>45</c:v>
                </c:pt>
                <c:pt idx="8">
                  <c:v>30.666666666666668</c:v>
                </c:pt>
                <c:pt idx="9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2C-4ACB-BF85-BC9A9DBA8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843336"/>
        <c:axId val="192854720"/>
      </c:scatterChart>
      <c:valAx>
        <c:axId val="192843336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="1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92854720"/>
        <c:crosses val="autoZero"/>
        <c:crossBetween val="midCat"/>
        <c:majorUnit val="2"/>
      </c:valAx>
      <c:valAx>
        <c:axId val="192854720"/>
        <c:scaling>
          <c:orientation val="minMax"/>
          <c:max val="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="1"/>
                  <a:t>Contact angle (</a:t>
                </a:r>
                <a:r>
                  <a:rPr lang="en-GB" b="1" baseline="30000"/>
                  <a:t>o</a:t>
                </a:r>
                <a:r>
                  <a:rPr lang="en-GB" b="1"/>
                  <a:t>)</a:t>
                </a:r>
              </a:p>
            </c:rich>
          </c:tx>
          <c:layout>
            <c:manualLayout>
              <c:xMode val="edge"/>
              <c:yMode val="edge"/>
              <c:x val="3.3238197410413679E-2"/>
              <c:y val="0.246825185030528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9284333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1696847020086497"/>
          <c:y val="4.2823259637032679E-2"/>
          <c:w val="0.2272021267264471"/>
          <c:h val="0.213449526659586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aseline="0">
          <a:solidFill>
            <a:schemeClr val="tx1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130175</xdr:colOff>
      <xdr:row>11</xdr:row>
      <xdr:rowOff>171450</xdr:rowOff>
    </xdr:from>
    <xdr:to>
      <xdr:col>8</xdr:col>
      <xdr:colOff>177800</xdr:colOff>
      <xdr:row>24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3FC4DC-8448-4074-B1C0-0E43F8C58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kir/Google%20Drive/FD%20vs%20ND%20CNW/Contact%20angle/Contact%20angle_FD%20vs%20ND.doc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2)"/>
    </sheetNames>
    <sheetDataSet>
      <sheetData sheetId="0">
        <row r="3">
          <cell r="H3" t="str">
            <v>FD CNW</v>
          </cell>
          <cell r="M3" t="str">
            <v>ND CNW</v>
          </cell>
        </row>
        <row r="5">
          <cell r="C5">
            <v>0</v>
          </cell>
          <cell r="H5">
            <v>32</v>
          </cell>
          <cell r="I5">
            <v>5.2915026221291814</v>
          </cell>
          <cell r="M5">
            <v>74.666666666666671</v>
          </cell>
          <cell r="N5">
            <v>4.1633319989322652</v>
          </cell>
        </row>
        <row r="6">
          <cell r="C6">
            <v>1</v>
          </cell>
          <cell r="H6">
            <v>23.666666666666668</v>
          </cell>
          <cell r="I6">
            <v>4.041451884327385</v>
          </cell>
          <cell r="M6">
            <v>70.666666666666671</v>
          </cell>
          <cell r="N6">
            <v>2.3094010767585034</v>
          </cell>
        </row>
        <row r="7">
          <cell r="C7">
            <v>2</v>
          </cell>
          <cell r="H7">
            <v>19.666666666666668</v>
          </cell>
          <cell r="I7">
            <v>3.7859388972001873</v>
          </cell>
          <cell r="M7">
            <v>67.333333333333329</v>
          </cell>
          <cell r="N7">
            <v>2.5166114784235831</v>
          </cell>
        </row>
        <row r="8">
          <cell r="C8">
            <v>3</v>
          </cell>
          <cell r="M8">
            <v>64.666666666666671</v>
          </cell>
          <cell r="N8">
            <v>2.5166114784235831</v>
          </cell>
        </row>
        <row r="9">
          <cell r="C9">
            <v>4</v>
          </cell>
          <cell r="M9">
            <v>62.333333333333336</v>
          </cell>
          <cell r="N9">
            <v>1.5275252316519465</v>
          </cell>
        </row>
        <row r="10">
          <cell r="C10">
            <v>5</v>
          </cell>
          <cell r="M10">
            <v>59.333333333333336</v>
          </cell>
          <cell r="N10">
            <v>3.5118845842842465</v>
          </cell>
        </row>
        <row r="11">
          <cell r="C11">
            <v>7</v>
          </cell>
          <cell r="M11">
            <v>54</v>
          </cell>
          <cell r="N11">
            <v>3</v>
          </cell>
        </row>
        <row r="12">
          <cell r="C12">
            <v>10</v>
          </cell>
          <cell r="M12">
            <v>45</v>
          </cell>
          <cell r="N12">
            <v>3</v>
          </cell>
        </row>
        <row r="13">
          <cell r="C13">
            <v>15</v>
          </cell>
          <cell r="M13">
            <v>30.666666666666668</v>
          </cell>
          <cell r="N13">
            <v>3.5118845842842465</v>
          </cell>
        </row>
        <row r="14">
          <cell r="C14">
            <v>20</v>
          </cell>
          <cell r="M14">
            <v>18</v>
          </cell>
          <cell r="N14">
            <v>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N14"/>
  <sheetViews>
    <sheetView tabSelected="1" topLeftCell="A7" workbookViewId="0">
      <selection activeCell="M18" sqref="M18"/>
    </sheetView>
  </sheetViews>
  <sheetFormatPr defaultRowHeight="15" x14ac:dyDescent="0.25"/>
  <sheetData>
    <row r="3" spans="2:14" x14ac:dyDescent="0.25">
      <c r="H3" t="s">
        <v>0</v>
      </c>
      <c r="I3" t="s">
        <v>1</v>
      </c>
      <c r="M3" t="s">
        <v>2</v>
      </c>
      <c r="N3" t="s">
        <v>1</v>
      </c>
    </row>
    <row r="4" spans="2:14" x14ac:dyDescent="0.25">
      <c r="C4" t="s">
        <v>3</v>
      </c>
      <c r="D4" t="s">
        <v>4</v>
      </c>
      <c r="E4" t="s">
        <v>4</v>
      </c>
      <c r="F4" t="s">
        <v>4</v>
      </c>
      <c r="H4" t="s">
        <v>5</v>
      </c>
      <c r="J4" t="s">
        <v>4</v>
      </c>
      <c r="K4" t="s">
        <v>4</v>
      </c>
      <c r="L4" t="s">
        <v>4</v>
      </c>
      <c r="M4" t="s">
        <v>5</v>
      </c>
    </row>
    <row r="5" spans="2:14" x14ac:dyDescent="0.25">
      <c r="C5">
        <v>0</v>
      </c>
      <c r="D5">
        <v>28</v>
      </c>
      <c r="E5">
        <v>30</v>
      </c>
      <c r="F5">
        <v>38</v>
      </c>
      <c r="H5">
        <f>AVERAGE(D5,E5,F5,G5)</f>
        <v>32</v>
      </c>
      <c r="I5">
        <f>STDEV(D5,E5,F5,G5)</f>
        <v>5.2915026221291814</v>
      </c>
      <c r="J5">
        <v>70</v>
      </c>
      <c r="K5">
        <v>78</v>
      </c>
      <c r="L5">
        <v>76</v>
      </c>
      <c r="M5">
        <f>AVERAGE(J5,K5,L5)</f>
        <v>74.666666666666671</v>
      </c>
      <c r="N5">
        <f>STDEV(J5,K5,L5)</f>
        <v>4.1633319989322652</v>
      </c>
    </row>
    <row r="6" spans="2:14" x14ac:dyDescent="0.25">
      <c r="B6" t="s">
        <v>0</v>
      </c>
      <c r="C6">
        <v>1</v>
      </c>
      <c r="D6">
        <v>23</v>
      </c>
      <c r="E6">
        <v>28</v>
      </c>
      <c r="F6">
        <v>20</v>
      </c>
      <c r="H6">
        <f t="shared" ref="H6:H7" si="0">AVERAGE(D6,E6,F6,G6)</f>
        <v>23.666666666666668</v>
      </c>
      <c r="I6">
        <f t="shared" ref="I6:I7" si="1">STDEV(D6,E6,F6,G6)</f>
        <v>4.041451884327385</v>
      </c>
      <c r="J6">
        <v>68</v>
      </c>
      <c r="K6">
        <v>72</v>
      </c>
      <c r="L6">
        <v>72</v>
      </c>
      <c r="M6">
        <f t="shared" ref="M6:M14" si="2">AVERAGE(J6,K6,L6)</f>
        <v>70.666666666666671</v>
      </c>
      <c r="N6">
        <f t="shared" ref="N6:N14" si="3">STDEV(J6,K6,L6)</f>
        <v>2.3094010767585034</v>
      </c>
    </row>
    <row r="7" spans="2:14" x14ac:dyDescent="0.25">
      <c r="C7">
        <v>2</v>
      </c>
      <c r="D7">
        <v>17</v>
      </c>
      <c r="E7">
        <v>24</v>
      </c>
      <c r="F7">
        <v>18</v>
      </c>
      <c r="H7">
        <f t="shared" si="0"/>
        <v>19.666666666666668</v>
      </c>
      <c r="I7">
        <f t="shared" si="1"/>
        <v>3.7859388972001873</v>
      </c>
      <c r="J7">
        <v>65</v>
      </c>
      <c r="K7">
        <v>70</v>
      </c>
      <c r="L7">
        <v>67</v>
      </c>
      <c r="M7">
        <f t="shared" si="2"/>
        <v>67.333333333333329</v>
      </c>
      <c r="N7">
        <f t="shared" si="3"/>
        <v>2.5166114784235831</v>
      </c>
    </row>
    <row r="8" spans="2:14" x14ac:dyDescent="0.25">
      <c r="C8">
        <v>3</v>
      </c>
      <c r="J8">
        <v>62</v>
      </c>
      <c r="K8">
        <v>67</v>
      </c>
      <c r="L8">
        <v>65</v>
      </c>
      <c r="M8">
        <f t="shared" si="2"/>
        <v>64.666666666666671</v>
      </c>
      <c r="N8">
        <f t="shared" si="3"/>
        <v>2.5166114784235831</v>
      </c>
    </row>
    <row r="9" spans="2:14" x14ac:dyDescent="0.25">
      <c r="C9">
        <v>4</v>
      </c>
      <c r="J9">
        <v>61</v>
      </c>
      <c r="K9">
        <v>64</v>
      </c>
      <c r="L9">
        <v>62</v>
      </c>
      <c r="M9">
        <f t="shared" si="2"/>
        <v>62.333333333333336</v>
      </c>
      <c r="N9">
        <f t="shared" si="3"/>
        <v>1.5275252316519465</v>
      </c>
    </row>
    <row r="10" spans="2:14" x14ac:dyDescent="0.25">
      <c r="C10">
        <v>5</v>
      </c>
      <c r="E10">
        <v>24</v>
      </c>
      <c r="J10">
        <v>56</v>
      </c>
      <c r="K10">
        <v>63</v>
      </c>
      <c r="L10">
        <v>59</v>
      </c>
      <c r="M10">
        <f t="shared" si="2"/>
        <v>59.333333333333336</v>
      </c>
      <c r="N10">
        <f t="shared" si="3"/>
        <v>3.5118845842842465</v>
      </c>
    </row>
    <row r="11" spans="2:14" x14ac:dyDescent="0.25">
      <c r="C11">
        <v>7</v>
      </c>
      <c r="J11">
        <v>51</v>
      </c>
      <c r="K11">
        <v>57</v>
      </c>
      <c r="L11">
        <v>54</v>
      </c>
      <c r="M11">
        <f t="shared" si="2"/>
        <v>54</v>
      </c>
      <c r="N11">
        <f t="shared" si="3"/>
        <v>3</v>
      </c>
    </row>
    <row r="12" spans="2:14" x14ac:dyDescent="0.25">
      <c r="C12">
        <v>10</v>
      </c>
      <c r="J12">
        <v>42</v>
      </c>
      <c r="K12">
        <v>48</v>
      </c>
      <c r="L12">
        <v>45</v>
      </c>
      <c r="M12">
        <f t="shared" si="2"/>
        <v>45</v>
      </c>
      <c r="N12">
        <f t="shared" si="3"/>
        <v>3</v>
      </c>
    </row>
    <row r="13" spans="2:14" x14ac:dyDescent="0.25">
      <c r="C13">
        <v>15</v>
      </c>
      <c r="J13">
        <v>27</v>
      </c>
      <c r="K13">
        <v>34</v>
      </c>
      <c r="L13">
        <v>31</v>
      </c>
      <c r="M13">
        <f t="shared" si="2"/>
        <v>30.666666666666668</v>
      </c>
      <c r="N13">
        <f t="shared" si="3"/>
        <v>3.5118845842842465</v>
      </c>
    </row>
    <row r="14" spans="2:14" x14ac:dyDescent="0.25">
      <c r="C14">
        <v>20</v>
      </c>
      <c r="J14">
        <v>16</v>
      </c>
      <c r="K14">
        <v>20</v>
      </c>
      <c r="L14">
        <v>18</v>
      </c>
      <c r="M14">
        <f t="shared" si="2"/>
        <v>18</v>
      </c>
      <c r="N14">
        <f t="shared" si="3"/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Zakir Hossain</dc:creator>
  <cp:lastModifiedBy>Zakir Hossain</cp:lastModifiedBy>
  <dcterms:created xsi:type="dcterms:W3CDTF">2015-06-05T18:17:20Z</dcterms:created>
  <dcterms:modified xsi:type="dcterms:W3CDTF">2020-10-29T18:56:32Z</dcterms:modified>
</cp:coreProperties>
</file>